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8dd9346e1253c240/Documents/APM/Death of the Pet Project/"/>
    </mc:Choice>
  </mc:AlternateContent>
  <xr:revisionPtr revIDLastSave="193" documentId="8_{82A95CE6-C148-4CAB-9B48-7026614BA838}" xr6:coauthVersionLast="45" xr6:coauthVersionMax="45" xr10:uidLastSave="{C31C461D-6941-422C-AAB9-6832516ACDC1}"/>
  <bookViews>
    <workbookView xWindow="-110" yWindow="-110" windowWidth="19420" windowHeight="10420" tabRatio="672" xr2:uid="{1D164362-43F1-4506-BE59-237B827C0F94}"/>
  </bookViews>
  <sheets>
    <sheet name="Instructions" sheetId="9" r:id="rId1"/>
    <sheet name="Project brief" sheetId="3" r:id="rId2"/>
    <sheet name="Value index table" sheetId="8" r:id="rId3"/>
    <sheet name="scoring the criteria" sheetId="2" r:id="rId4"/>
    <sheet name="pairwise comparison weighting"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8" l="1"/>
  <c r="N7" i="8"/>
  <c r="L7" i="8"/>
  <c r="J7" i="8"/>
  <c r="G7" i="8"/>
  <c r="P6" i="8"/>
  <c r="N6" i="8"/>
  <c r="L6" i="8"/>
  <c r="J6" i="8"/>
  <c r="G6" i="8"/>
  <c r="P5" i="8"/>
  <c r="N5" i="8"/>
  <c r="L5" i="8"/>
  <c r="J5" i="8"/>
  <c r="G5" i="8"/>
  <c r="E6" i="8"/>
  <c r="C6" i="8"/>
  <c r="D4" i="7"/>
  <c r="D5" i="7"/>
  <c r="D3" i="7"/>
  <c r="E5" i="8" l="1"/>
  <c r="E7" i="8"/>
  <c r="C7" i="8"/>
  <c r="Q7" i="8" s="1"/>
  <c r="C5" i="8"/>
  <c r="Q5" i="8" s="1"/>
  <c r="Q6" i="8"/>
  <c r="D6" i="7"/>
  <c r="E5" i="7" s="1"/>
  <c r="G5" i="7" s="1"/>
  <c r="E4" i="7" l="1"/>
  <c r="G4" i="7" s="1"/>
  <c r="F5" i="7"/>
  <c r="E3" i="7"/>
  <c r="F4" i="7"/>
  <c r="G3" i="7" l="1"/>
  <c r="F3" i="7"/>
</calcChain>
</file>

<file path=xl/sharedStrings.xml><?xml version="1.0" encoding="utf-8"?>
<sst xmlns="http://schemas.openxmlformats.org/spreadsheetml/2006/main" count="85" uniqueCount="70">
  <si>
    <t>pairwise comparison: how to get people to weight criteria</t>
  </si>
  <si>
    <t>For each cell in the grid, decide which is more important: the item in the row or the item in the column</t>
  </si>
  <si>
    <t>weight</t>
  </si>
  <si>
    <t>score</t>
  </si>
  <si>
    <t>score x weight</t>
  </si>
  <si>
    <t>Criteria</t>
  </si>
  <si>
    <t xml:space="preserve">Rate each option against the following using a scale of 1 to 5, where 1 is worst and 5 is best: </t>
  </si>
  <si>
    <t xml:space="preserve">Financial achievability of the option (including funding sources, comparison to average market costs, financial benefits which can be recycled to pay running costs, etc). </t>
  </si>
  <si>
    <t>Scale of the project</t>
  </si>
  <si>
    <t>Value Index Score</t>
  </si>
  <si>
    <t xml:space="preserve">Risk and Complexity of the project (use the Treasury Risk Potential Assessment) </t>
  </si>
  <si>
    <t>Highly skilled workforce</t>
  </si>
  <si>
    <t>Operating budget</t>
  </si>
  <si>
    <t>Environmental credentials</t>
  </si>
  <si>
    <t>Amount of contribution this option's benefits make to our "Highly skilled and motivated workforce" objective</t>
  </si>
  <si>
    <t>Amount of contribution this option's benefits make to our "Operating Budget" objective</t>
  </si>
  <si>
    <t>Amount of contribution this option's benefits make to our "Environmental credentials" objective</t>
  </si>
  <si>
    <t>Higly motivated</t>
  </si>
  <si>
    <t>operating budget</t>
  </si>
  <si>
    <t>environment</t>
  </si>
  <si>
    <t>rating</t>
  </si>
  <si>
    <t>total</t>
  </si>
  <si>
    <t>just a bike shed</t>
  </si>
  <si>
    <t>just showers</t>
  </si>
  <si>
    <t>both bike shed and showers</t>
  </si>
  <si>
    <t>How the organisation needs to look, for it to continue to meet it's purpose (objective)</t>
  </si>
  <si>
    <t>Weight (for the VI)</t>
  </si>
  <si>
    <t>points from pairwise comparisons (extend red section for however many times an option is compared)</t>
  </si>
  <si>
    <t>first pairing's points</t>
  </si>
  <si>
    <t>total points</t>
  </si>
  <si>
    <t>percentage of points</t>
  </si>
  <si>
    <t xml:space="preserve">The purpose of a value index is to compare options - whether that's multiple ways to achieve the same output in a single sprint or multi-billion pound projects in a portfolio. </t>
  </si>
  <si>
    <t>What is an objective?</t>
  </si>
  <si>
    <t xml:space="preserve">Objectives are what the organistion needs to achieve in future in order to meet its purpose. All organisations have a reason for existing. They're not perfect at meeting that purpose now and the world changes every day, so we must always adjust and invest to continue to meet it in future. If we're spending our scarce resources of time, knowledge, money, etc. on something, it must therefore be helping us meet those objectives and purpose. </t>
  </si>
  <si>
    <t>How to use the Value Index</t>
  </si>
  <si>
    <t>Organisation Purpose</t>
  </si>
  <si>
    <t>From the APM website: Inspiring communities to deliver meaningful change for societal benefit by advancing the art, science, theory and practice of project management.</t>
  </si>
  <si>
    <t xml:space="preserve">The government is encouraging people to walk or cycle to work. However, the office doesn’t have facilities for lots of people to cycle in (bike storage, showers) so people are driving. This causes carpark congestion and makes us unattractive to some staff and recruits. </t>
  </si>
  <si>
    <t>PROBLEM (why we're not already meeting the objective)</t>
  </si>
  <si>
    <t>What is the purpose of the Value Index?</t>
  </si>
  <si>
    <t>3. List the options. Don't forget 'do nothing'.</t>
  </si>
  <si>
    <t>2. Score the Criteria</t>
  </si>
  <si>
    <t xml:space="preserve">1. set up the criteria in the VI table. </t>
  </si>
  <si>
    <t xml:space="preserve"> </t>
  </si>
  <si>
    <t>Resource limitations (ability of the organisation to deliver the option, e.g. internal skills and availability, whether resource can be bought in)</t>
  </si>
  <si>
    <t xml:space="preserve">One of the advantages of the VI is that it can be compared over time and across projects, programmes and portfolios - but they are only comparable if scored against the same criteria. New criteria can be added and old ones removed, as the objectives will change over time, but there should only be one version used at any one time and, once changed, will require the existing projects to be re-scored. </t>
  </si>
  <si>
    <t>Again, if you re-score criteria in the future, this will alter the overall score of whatever you have used the value index to compare and may alter the rank or priority of that item.</t>
  </si>
  <si>
    <t>It works by comparing each option against a set of weighted criteria. The weighting is to allow for the different relative importance of the criteria. For example, an organisation with tight margins might rate cost as a stronger factor in decision making than one with cash reserves. Weightings and criteria will change over time.</t>
  </si>
  <si>
    <t xml:space="preserve">Adding your own criteria is fine. The important thing about the value index, however, is that it always includes how your options contribute to your organisation's objectives - no matter how small or large your options and their potential contributions. </t>
  </si>
  <si>
    <t xml:space="preserve">As a minimum, these criteria would always include the strategic objectives/priorities of the organisation and some version of financial achievability, risk and complexity, scale and resource limitations. </t>
  </si>
  <si>
    <t xml:space="preserve">This might result in a different option within a project coming out with the highest value index score or a change in priorities of projects within a portfolio. This dynamic reprioritisation is one of the strengths of the value index: the scores take account of changes in the organisation and in the environment it operates in. </t>
  </si>
  <si>
    <t>The options you are considering will require criteria to be assessed against. List them in row 2 of the value index table tab.</t>
  </si>
  <si>
    <t xml:space="preserve">Add up the number of times a criterion is preferred (the sheet 'pairwise comparison scores' may be used). That gives you scores you can rank. Equal scores get equal ranking. The one with the highest score gets the highest weighting. How, exactly, you treat equal scores, etc., doesn't often make a huge difference, as long as you are consistent, so document your rules. </t>
  </si>
  <si>
    <t xml:space="preserve">The criteria in the table need to be given a weighting, to reflect their relative importance. This is done by using the pairwise comparison table or a pairwise comparison tool. This is best done with a balanced range of stakeholders with different knowledge and perspectives, rather than reflecting the views of one person. </t>
  </si>
  <si>
    <t xml:space="preserve">Making it a secret vote helps reduce bias. The voters need to include those who are strategic decision-makers, who can hold an informed opinion on the importance of different objectives and other criteria. It does not need to include people who understand the individual options - that comes later. </t>
  </si>
  <si>
    <t xml:space="preserve">The comparisons are either done twice - A vs B and B vs A - in order to reduce first item bias, or, in tools such as Google forms or Survey Monkey, are randomised so a roughly equal number of participants see each variation. </t>
  </si>
  <si>
    <t xml:space="preserve">The point of using such a technique is that it is very difficult to consciously work out our ranked preferences - in what order we prefer a list of items. Deciding between two of them, without apparent reference to the other criteria, is much simpler and more accurate. </t>
  </si>
  <si>
    <t>In the VI table list the options you wish to compare in column A.</t>
  </si>
  <si>
    <t>Don't forget to include the "do nothing/minimal" option. That also needs to be scored. That may get the highest scores for finance and resource but could end up with a negative score against objectives if the continuation of the status quo actively detracts from those objectives (rather than just not contributing). For example, continuing to use highly polluting forms of transport may actively detract from an organisation's reputation.</t>
  </si>
  <si>
    <t>Don't forget the implicit objectives: few organisations would disagree with an objective to maintain or improve the organisation's financial standing but, unless in difficulties, might not have it listed as an objective.</t>
  </si>
  <si>
    <t>3. Score the options.</t>
  </si>
  <si>
    <t>In the value index table, assess each option against each criterion, scoring it from 1 to 5, where 1 is the worst and 5 is the best. Remember, that means an option that contributes significantly to an objective might be scored a 4 but one that draws significantly on scarce, over allocated resources would score only 1.</t>
  </si>
  <si>
    <t>Enter that weighting into row 3 of the value index table.</t>
  </si>
  <si>
    <t>These scores are entered into column B, column D, etc.</t>
  </si>
  <si>
    <t>The table will automatically multiply the option's score by the criterion's weighting, giving a weighted score for each option against each criterion.</t>
  </si>
  <si>
    <t>The weighted score is summed in column Q (this will, of course, move out to the right if more criteria are added to the table). This is the value index score of each option. The higher the value index score, the more priority it should be given. The table can be sorted against the scores in column Q, giving a ranked list of options.</t>
  </si>
  <si>
    <t>When comparing projects (or work streams, epics or any other item you have scored) the project's value index score is that of the chosen option. This is how you can compare multiple projects (epics, work streams, etc.) and why, when criteria, weightings or scores change, their comparative value index scores must be re-compared.</t>
  </si>
  <si>
    <t>A highly skilled and motivated workforce (using the worked example from the APM eLearning module on Benefits Management)</t>
  </si>
  <si>
    <t>reverse pairing's points</t>
  </si>
  <si>
    <t>Claire Dellar, Transformists Ltd,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</si>
</sst>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8"/>
      <name val="Calibri"/>
      <family val="2"/>
      <scheme val="minor"/>
    </font>
    <font>
      <sz val="11"/>
      <color theme="1"/>
      <name val="Calibri"/>
      <family val="2"/>
      <scheme val="minor"/>
    </font>
    <font>
      <sz val="16"/>
      <color theme="1"/>
      <name val="Calibri"/>
      <family val="2"/>
      <scheme val="minor"/>
    </font>
    <font>
      <sz val="18"/>
      <color theme="0"/>
      <name val="Calibri"/>
      <family val="2"/>
      <scheme val="minor"/>
    </font>
    <font>
      <sz val="18"/>
      <color theme="1"/>
      <name val="Calibri"/>
      <family val="2"/>
      <scheme val="minor"/>
    </font>
    <font>
      <sz val="36"/>
      <color theme="1"/>
      <name val="Calibri"/>
      <family val="2"/>
      <scheme val="minor"/>
    </font>
    <font>
      <sz val="14"/>
      <color theme="1"/>
      <name val="Calibri"/>
      <family val="2"/>
      <scheme val="minor"/>
    </font>
    <font>
      <b/>
      <sz val="12"/>
      <color theme="5"/>
      <name val="Calibri"/>
      <family val="2"/>
      <scheme val="minor"/>
    </font>
    <font>
      <b/>
      <sz val="11"/>
      <color theme="1"/>
      <name val="Calibri"/>
      <family val="2"/>
      <scheme val="minor"/>
    </font>
  </fonts>
  <fills count="7">
    <fill>
      <patternFill patternType="none"/>
    </fill>
    <fill>
      <patternFill patternType="gray125"/>
    </fill>
    <fill>
      <patternFill patternType="solid">
        <fgColor theme="1" tint="0.499984740745262"/>
        <bgColor indexed="64"/>
      </patternFill>
    </fill>
    <fill>
      <patternFill patternType="solid">
        <fgColor rgb="FF7030A0"/>
        <bgColor indexed="64"/>
      </patternFill>
    </fill>
    <fill>
      <patternFill patternType="solid">
        <fgColor rgb="FFCC66FF"/>
        <bgColor indexed="64"/>
      </patternFill>
    </fill>
    <fill>
      <patternFill patternType="solid">
        <fgColor rgb="FFDF9FFF"/>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14" fontId="0" fillId="0" borderId="0" xfId="0" applyNumberFormat="1"/>
    <xf numFmtId="0" fontId="0" fillId="0" borderId="0" xfId="0" applyAlignment="1">
      <alignment wrapText="1"/>
    </xf>
    <xf numFmtId="0" fontId="1" fillId="3" borderId="1" xfId="0" applyFont="1" applyFill="1" applyBorder="1"/>
    <xf numFmtId="1" fontId="0" fillId="5" borderId="1" xfId="0" applyNumberFormat="1" applyFill="1" applyBorder="1" applyAlignment="1">
      <alignment horizontal="center" wrapText="1"/>
    </xf>
    <xf numFmtId="0" fontId="0" fillId="5" borderId="1" xfId="0" applyFill="1" applyBorder="1"/>
    <xf numFmtId="0" fontId="0" fillId="0" borderId="0" xfId="0" applyAlignment="1"/>
    <xf numFmtId="0" fontId="0" fillId="2" borderId="0" xfId="0" applyFill="1" applyAlignment="1">
      <alignment wrapText="1"/>
    </xf>
    <xf numFmtId="0" fontId="0" fillId="0" borderId="1" xfId="0" applyBorder="1" applyAlignment="1">
      <alignment wrapText="1"/>
    </xf>
    <xf numFmtId="0" fontId="0" fillId="2" borderId="1" xfId="0" applyFill="1" applyBorder="1" applyAlignment="1">
      <alignment wrapText="1"/>
    </xf>
    <xf numFmtId="0" fontId="0" fillId="0" borderId="0" xfId="0" applyAlignment="1">
      <alignment horizontal="right"/>
    </xf>
    <xf numFmtId="0" fontId="1" fillId="3" borderId="1" xfId="0" applyFont="1" applyFill="1" applyBorder="1" applyAlignment="1">
      <alignment vertical="center" wrapText="1"/>
    </xf>
    <xf numFmtId="1" fontId="6" fillId="4"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 fillId="3" borderId="1" xfId="0" applyFont="1" applyFill="1" applyBorder="1" applyAlignment="1">
      <alignment vertical="center"/>
    </xf>
    <xf numFmtId="2" fontId="1" fillId="3" borderId="1" xfId="0" applyNumberFormat="1"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vertical="center"/>
    </xf>
    <xf numFmtId="0" fontId="6" fillId="4" borderId="1" xfId="0" applyFont="1" applyFill="1" applyBorder="1" applyAlignment="1">
      <alignment vertical="center"/>
    </xf>
    <xf numFmtId="0" fontId="6" fillId="0" borderId="0" xfId="0" applyFont="1" applyAlignment="1">
      <alignment vertical="center"/>
    </xf>
    <xf numFmtId="1" fontId="4" fillId="0" borderId="1" xfId="0" applyNumberFormat="1" applyFont="1" applyBorder="1" applyAlignment="1">
      <alignment horizontal="center" vertical="center" wrapText="1"/>
    </xf>
    <xf numFmtId="0" fontId="0" fillId="0" borderId="1" xfId="0" applyBorder="1"/>
    <xf numFmtId="9" fontId="0" fillId="0" borderId="1" xfId="1" applyFont="1" applyBorder="1"/>
    <xf numFmtId="0" fontId="8" fillId="6" borderId="0" xfId="0" applyFont="1" applyFill="1" applyAlignment="1">
      <alignment wrapText="1"/>
    </xf>
    <xf numFmtId="0" fontId="9" fillId="0" borderId="0" xfId="0" applyFont="1" applyAlignment="1">
      <alignment wrapText="1"/>
    </xf>
    <xf numFmtId="2" fontId="1" fillId="3"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10" fillId="0" borderId="1" xfId="0" applyFont="1" applyBorder="1"/>
    <xf numFmtId="0" fontId="10" fillId="0" borderId="1" xfId="0" applyFont="1" applyBorder="1" applyAlignment="1">
      <alignment wrapText="1"/>
    </xf>
    <xf numFmtId="0" fontId="10" fillId="0" borderId="0" xfId="0" applyFont="1"/>
  </cellXfs>
  <cellStyles count="2">
    <cellStyle name="Normal" xfId="0" builtinId="0"/>
    <cellStyle name="Percent" xfId="1" builtinId="5"/>
  </cellStyles>
  <dxfs count="10">
    <dxf>
      <fill>
        <patternFill>
          <bgColor rgb="FFFF0000"/>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F9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5C4E1-46F4-40B3-B908-B12F42E4EF60}">
  <dimension ref="A1:A55"/>
  <sheetViews>
    <sheetView showGridLines="0" showRowColHeaders="0" tabSelected="1" workbookViewId="0"/>
  </sheetViews>
  <sheetFormatPr defaultRowHeight="14.5" x14ac:dyDescent="0.35"/>
  <cols>
    <col min="1" max="1" width="78.6328125" style="2" customWidth="1"/>
  </cols>
  <sheetData>
    <row r="1" spans="1:1" ht="18.5" x14ac:dyDescent="0.45">
      <c r="A1" s="23" t="s">
        <v>39</v>
      </c>
    </row>
    <row r="2" spans="1:1" ht="29" x14ac:dyDescent="0.35">
      <c r="A2" s="2" t="s">
        <v>31</v>
      </c>
    </row>
    <row r="4" spans="1:1" ht="58" x14ac:dyDescent="0.35">
      <c r="A4" s="2" t="s">
        <v>47</v>
      </c>
    </row>
    <row r="6" spans="1:1" ht="43.5" x14ac:dyDescent="0.35">
      <c r="A6" s="2" t="s">
        <v>49</v>
      </c>
    </row>
    <row r="8" spans="1:1" ht="43.5" x14ac:dyDescent="0.35">
      <c r="A8" s="2" t="s">
        <v>48</v>
      </c>
    </row>
    <row r="10" spans="1:1" ht="72.5" x14ac:dyDescent="0.35">
      <c r="A10" s="2" t="s">
        <v>45</v>
      </c>
    </row>
    <row r="12" spans="1:1" ht="58" x14ac:dyDescent="0.35">
      <c r="A12" s="2" t="s">
        <v>50</v>
      </c>
    </row>
    <row r="13" spans="1:1" ht="15.5" x14ac:dyDescent="0.35">
      <c r="A13" s="24"/>
    </row>
    <row r="14" spans="1:1" ht="18.5" x14ac:dyDescent="0.45">
      <c r="A14" s="23" t="s">
        <v>32</v>
      </c>
    </row>
    <row r="15" spans="1:1" ht="72.5" x14ac:dyDescent="0.35">
      <c r="A15" s="2" t="s">
        <v>33</v>
      </c>
    </row>
    <row r="17" spans="1:1" ht="43.5" x14ac:dyDescent="0.35">
      <c r="A17" s="2" t="s">
        <v>59</v>
      </c>
    </row>
    <row r="19" spans="1:1" ht="18.5" x14ac:dyDescent="0.45">
      <c r="A19" s="23" t="s">
        <v>34</v>
      </c>
    </row>
    <row r="20" spans="1:1" ht="15.5" x14ac:dyDescent="0.35">
      <c r="A20" s="24" t="s">
        <v>42</v>
      </c>
    </row>
    <row r="21" spans="1:1" ht="29" x14ac:dyDescent="0.35">
      <c r="A21" s="2" t="s">
        <v>51</v>
      </c>
    </row>
    <row r="22" spans="1:1" x14ac:dyDescent="0.35">
      <c r="A22" s="2" t="s">
        <v>43</v>
      </c>
    </row>
    <row r="23" spans="1:1" ht="15.5" x14ac:dyDescent="0.35">
      <c r="A23" s="24" t="s">
        <v>41</v>
      </c>
    </row>
    <row r="24" spans="1:1" ht="58" x14ac:dyDescent="0.35">
      <c r="A24" s="2" t="s">
        <v>53</v>
      </c>
    </row>
    <row r="26" spans="1:1" ht="58" x14ac:dyDescent="0.35">
      <c r="A26" s="2" t="s">
        <v>54</v>
      </c>
    </row>
    <row r="28" spans="1:1" ht="43.5" x14ac:dyDescent="0.35">
      <c r="A28" s="2" t="s">
        <v>55</v>
      </c>
    </row>
    <row r="30" spans="1:1" ht="43.5" x14ac:dyDescent="0.35">
      <c r="A30" s="2" t="s">
        <v>56</v>
      </c>
    </row>
    <row r="32" spans="1:1" ht="61" customHeight="1" x14ac:dyDescent="0.35">
      <c r="A32" s="2" t="s">
        <v>52</v>
      </c>
    </row>
    <row r="34" spans="1:1" x14ac:dyDescent="0.35">
      <c r="A34" s="2" t="s">
        <v>62</v>
      </c>
    </row>
    <row r="36" spans="1:1" ht="29" x14ac:dyDescent="0.35">
      <c r="A36" s="2" t="s">
        <v>46</v>
      </c>
    </row>
    <row r="38" spans="1:1" ht="15.5" x14ac:dyDescent="0.35">
      <c r="A38" s="24" t="s">
        <v>40</v>
      </c>
    </row>
    <row r="39" spans="1:1" x14ac:dyDescent="0.35">
      <c r="A39" s="2" t="s">
        <v>57</v>
      </c>
    </row>
    <row r="41" spans="1:1" ht="72.5" x14ac:dyDescent="0.35">
      <c r="A41" s="2" t="s">
        <v>58</v>
      </c>
    </row>
    <row r="43" spans="1:1" ht="15.5" x14ac:dyDescent="0.35">
      <c r="A43" s="24" t="s">
        <v>60</v>
      </c>
    </row>
    <row r="44" spans="1:1" ht="58" x14ac:dyDescent="0.35">
      <c r="A44" s="2" t="s">
        <v>61</v>
      </c>
    </row>
    <row r="46" spans="1:1" x14ac:dyDescent="0.35">
      <c r="A46" s="2" t="s">
        <v>63</v>
      </c>
    </row>
    <row r="48" spans="1:1" ht="29" x14ac:dyDescent="0.35">
      <c r="A48" s="2" t="s">
        <v>64</v>
      </c>
    </row>
    <row r="50" spans="1:1" ht="58" x14ac:dyDescent="0.35">
      <c r="A50" s="2" t="s">
        <v>65</v>
      </c>
    </row>
    <row r="52" spans="1:1" ht="58" x14ac:dyDescent="0.35">
      <c r="A52" s="2" t="s">
        <v>66</v>
      </c>
    </row>
    <row r="55" spans="1:1" x14ac:dyDescent="0.35">
      <c r="A55" s="2" t="s">
        <v>69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455C-7A11-4F81-B105-BFC6F7E45382}">
  <dimension ref="A1:B5"/>
  <sheetViews>
    <sheetView showGridLines="0" showRowColHeaders="0" workbookViewId="0">
      <selection activeCell="B1" sqref="B1"/>
    </sheetView>
  </sheetViews>
  <sheetFormatPr defaultRowHeight="14.5" x14ac:dyDescent="0.35"/>
  <cols>
    <col min="1" max="1" width="19.90625" style="29" customWidth="1"/>
    <col min="2" max="2" width="84.26953125" style="2" customWidth="1"/>
  </cols>
  <sheetData>
    <row r="1" spans="1:2" ht="29" x14ac:dyDescent="0.35">
      <c r="A1" s="27" t="s">
        <v>35</v>
      </c>
      <c r="B1" s="8" t="s">
        <v>36</v>
      </c>
    </row>
    <row r="2" spans="1:2" x14ac:dyDescent="0.35">
      <c r="A2" s="27"/>
      <c r="B2" s="8"/>
    </row>
    <row r="3" spans="1:2" ht="58" x14ac:dyDescent="0.35">
      <c r="A3" s="28" t="s">
        <v>25</v>
      </c>
      <c r="B3" s="8" t="s">
        <v>67</v>
      </c>
    </row>
    <row r="4" spans="1:2" x14ac:dyDescent="0.35">
      <c r="A4" s="27"/>
      <c r="B4" s="8"/>
    </row>
    <row r="5" spans="1:2" ht="43.5" x14ac:dyDescent="0.35">
      <c r="A5" s="28" t="s">
        <v>38</v>
      </c>
      <c r="B5" s="8" t="s">
        <v>37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57FDF-814C-4812-92C8-9AE61F7316D6}">
  <dimension ref="A1:Q7"/>
  <sheetViews>
    <sheetView zoomScale="90" zoomScaleNormal="90" workbookViewId="0">
      <pane xSplit="1" ySplit="4" topLeftCell="G5" activePane="bottomRight" state="frozen"/>
      <selection pane="topRight" activeCell="B1" sqref="B1"/>
      <selection pane="bottomLeft" activeCell="A5" sqref="A5"/>
      <selection pane="bottomRight" activeCell="Q5" sqref="Q5"/>
    </sheetView>
  </sheetViews>
  <sheetFormatPr defaultRowHeight="14.5" outlineLevelCol="1" x14ac:dyDescent="0.35"/>
  <cols>
    <col min="1" max="1" width="17.36328125" customWidth="1"/>
    <col min="2" max="7" width="15.81640625" customWidth="1"/>
    <col min="8" max="8" width="1.26953125" customWidth="1"/>
    <col min="9" max="16" width="15.81640625" customWidth="1" outlineLevel="1"/>
    <col min="17" max="17" width="11.90625" customWidth="1"/>
  </cols>
  <sheetData>
    <row r="1" spans="1:17" x14ac:dyDescent="0.35">
      <c r="A1" t="s">
        <v>6</v>
      </c>
      <c r="B1" s="1"/>
      <c r="D1" s="1"/>
      <c r="F1" s="1"/>
      <c r="I1" s="1"/>
      <c r="K1" s="1"/>
      <c r="M1" s="1"/>
      <c r="O1" s="1"/>
    </row>
    <row r="2" spans="1:17" s="16" customFormat="1" ht="87" customHeight="1" x14ac:dyDescent="0.35">
      <c r="A2" s="14" t="s">
        <v>5</v>
      </c>
      <c r="B2" s="25" t="s">
        <v>14</v>
      </c>
      <c r="C2" s="25"/>
      <c r="D2" s="25" t="s">
        <v>15</v>
      </c>
      <c r="E2" s="25"/>
      <c r="F2" s="25" t="s">
        <v>16</v>
      </c>
      <c r="G2" s="25"/>
      <c r="H2" s="15"/>
      <c r="I2" s="25" t="s">
        <v>7</v>
      </c>
      <c r="J2" s="25"/>
      <c r="K2" s="25" t="s">
        <v>10</v>
      </c>
      <c r="L2" s="25"/>
      <c r="M2" s="25" t="s">
        <v>8</v>
      </c>
      <c r="N2" s="25"/>
      <c r="O2" s="25" t="s">
        <v>44</v>
      </c>
      <c r="P2" s="25"/>
      <c r="Q2" s="11" t="s">
        <v>9</v>
      </c>
    </row>
    <row r="3" spans="1:17" s="19" customFormat="1" ht="23.5" x14ac:dyDescent="0.35">
      <c r="A3" s="17" t="s">
        <v>2</v>
      </c>
      <c r="B3" s="26"/>
      <c r="C3" s="26"/>
      <c r="D3" s="26"/>
      <c r="E3" s="26"/>
      <c r="F3" s="26"/>
      <c r="G3" s="26"/>
      <c r="H3" s="12"/>
      <c r="I3" s="26"/>
      <c r="J3" s="26"/>
      <c r="K3" s="26"/>
      <c r="L3" s="26"/>
      <c r="M3" s="26"/>
      <c r="N3" s="26"/>
      <c r="O3" s="26"/>
      <c r="P3" s="26"/>
      <c r="Q3" s="18"/>
    </row>
    <row r="4" spans="1:17" x14ac:dyDescent="0.35">
      <c r="A4" s="3"/>
      <c r="B4" s="4" t="s">
        <v>3</v>
      </c>
      <c r="C4" s="4" t="s">
        <v>4</v>
      </c>
      <c r="D4" s="4" t="s">
        <v>3</v>
      </c>
      <c r="E4" s="4" t="s">
        <v>4</v>
      </c>
      <c r="F4" s="4" t="s">
        <v>3</v>
      </c>
      <c r="G4" s="4" t="s">
        <v>4</v>
      </c>
      <c r="H4" s="4"/>
      <c r="I4" s="4" t="s">
        <v>3</v>
      </c>
      <c r="J4" s="4" t="s">
        <v>4</v>
      </c>
      <c r="K4" s="4" t="s">
        <v>3</v>
      </c>
      <c r="L4" s="4" t="s">
        <v>4</v>
      </c>
      <c r="M4" s="4" t="s">
        <v>3</v>
      </c>
      <c r="N4" s="4" t="s">
        <v>4</v>
      </c>
      <c r="O4" s="4" t="s">
        <v>3</v>
      </c>
      <c r="P4" s="4" t="s">
        <v>4</v>
      </c>
      <c r="Q4" s="5"/>
    </row>
    <row r="5" spans="1:17" s="2" customFormat="1" ht="53.5" customHeight="1" x14ac:dyDescent="0.35">
      <c r="A5" s="11" t="s">
        <v>22</v>
      </c>
      <c r="B5" s="20"/>
      <c r="C5" s="20" t="str">
        <f>IF(B5="","please enter a score",B5*B$3)</f>
        <v>please enter a score</v>
      </c>
      <c r="D5" s="20"/>
      <c r="E5" s="20" t="str">
        <f>IF(D5="","please enter a score",D5*D$3)</f>
        <v>please enter a score</v>
      </c>
      <c r="F5" s="20"/>
      <c r="G5" s="20" t="str">
        <f>IF(F5="","please enter a score",F5*F$3)</f>
        <v>please enter a score</v>
      </c>
      <c r="H5" s="20"/>
      <c r="I5" s="20"/>
      <c r="J5" s="20" t="str">
        <f>IF(I5="","please enter a score",I5*I$3)</f>
        <v>please enter a score</v>
      </c>
      <c r="K5" s="20"/>
      <c r="L5" s="20" t="str">
        <f>IF(K5="","please enter a score",K5*K$3)</f>
        <v>please enter a score</v>
      </c>
      <c r="M5" s="20"/>
      <c r="N5" s="20" t="str">
        <f>IF(M5="","please enter a score",M5*M$3)</f>
        <v>please enter a score</v>
      </c>
      <c r="O5" s="20"/>
      <c r="P5" s="20" t="str">
        <f>IF(O5="","please enter a score",O5*O$3)</f>
        <v>please enter a score</v>
      </c>
      <c r="Q5" s="13" t="str">
        <f>IF(C5="please enter a score","",(P5+N5+L5+J5+F5+G5+E5+C5))</f>
        <v/>
      </c>
    </row>
    <row r="6" spans="1:17" s="2" customFormat="1" ht="53.5" customHeight="1" x14ac:dyDescent="0.35">
      <c r="A6" s="11" t="s">
        <v>23</v>
      </c>
      <c r="B6" s="20"/>
      <c r="C6" s="20" t="str">
        <f t="shared" ref="C6:E7" si="0">IF(B6="","please enter a score",B6*B$3)</f>
        <v>please enter a score</v>
      </c>
      <c r="D6" s="20"/>
      <c r="E6" s="20" t="str">
        <f t="shared" si="0"/>
        <v>please enter a score</v>
      </c>
      <c r="F6" s="20"/>
      <c r="G6" s="20" t="str">
        <f t="shared" ref="G6:G7" si="1">IF(F6="","please enter a score",F6*F$3)</f>
        <v>please enter a score</v>
      </c>
      <c r="H6" s="20"/>
      <c r="I6" s="20"/>
      <c r="J6" s="20" t="str">
        <f t="shared" ref="J6:N7" si="2">IF(I6="","please enter a score",I6*I$3)</f>
        <v>please enter a score</v>
      </c>
      <c r="K6" s="20"/>
      <c r="L6" s="20" t="str">
        <f t="shared" ref="L6:L7" si="3">IF(K6="","please enter a score",K6*K$3)</f>
        <v>please enter a score</v>
      </c>
      <c r="M6" s="20"/>
      <c r="N6" s="20" t="str">
        <f t="shared" si="2"/>
        <v>please enter a score</v>
      </c>
      <c r="O6" s="20"/>
      <c r="P6" s="20" t="str">
        <f t="shared" ref="P6:P7" si="4">IF(O6="","please enter a score",O6*O$3)</f>
        <v>please enter a score</v>
      </c>
      <c r="Q6" s="13" t="str">
        <f t="shared" ref="Q6:Q7" si="5">IF(C6="please enter a score","",(P6+N6+L6+J6+F6+G6+E6+C6))</f>
        <v/>
      </c>
    </row>
    <row r="7" spans="1:17" s="2" customFormat="1" ht="53.5" customHeight="1" x14ac:dyDescent="0.35">
      <c r="A7" s="11" t="s">
        <v>24</v>
      </c>
      <c r="B7" s="20"/>
      <c r="C7" s="20" t="str">
        <f t="shared" si="0"/>
        <v>please enter a score</v>
      </c>
      <c r="D7" s="20"/>
      <c r="E7" s="20" t="str">
        <f t="shared" si="0"/>
        <v>please enter a score</v>
      </c>
      <c r="F7" s="20"/>
      <c r="G7" s="20" t="str">
        <f t="shared" si="1"/>
        <v>please enter a score</v>
      </c>
      <c r="H7" s="20"/>
      <c r="I7" s="20"/>
      <c r="J7" s="20" t="str">
        <f t="shared" si="2"/>
        <v>please enter a score</v>
      </c>
      <c r="K7" s="20"/>
      <c r="L7" s="20" t="str">
        <f t="shared" si="3"/>
        <v>please enter a score</v>
      </c>
      <c r="M7" s="20"/>
      <c r="N7" s="20" t="str">
        <f t="shared" si="2"/>
        <v>please enter a score</v>
      </c>
      <c r="O7" s="20"/>
      <c r="P7" s="20" t="str">
        <f t="shared" si="4"/>
        <v>please enter a score</v>
      </c>
      <c r="Q7" s="13" t="str">
        <f t="shared" si="5"/>
        <v/>
      </c>
    </row>
  </sheetData>
  <mergeCells count="14">
    <mergeCell ref="O2:P2"/>
    <mergeCell ref="B3:C3"/>
    <mergeCell ref="D3:E3"/>
    <mergeCell ref="F3:G3"/>
    <mergeCell ref="I3:J3"/>
    <mergeCell ref="K3:L3"/>
    <mergeCell ref="M3:N3"/>
    <mergeCell ref="O3:P3"/>
    <mergeCell ref="B2:C2"/>
    <mergeCell ref="D2:E2"/>
    <mergeCell ref="F2:G2"/>
    <mergeCell ref="I2:J2"/>
    <mergeCell ref="K2:L2"/>
    <mergeCell ref="M2:N2"/>
  </mergeCells>
  <conditionalFormatting sqref="Q5:Q7">
    <cfRule type="colorScale" priority="10">
      <colorScale>
        <cfvo type="min"/>
        <cfvo type="percentile" val="50"/>
        <cfvo type="max"/>
        <color rgb="FFF8696B"/>
        <color rgb="FFFFEB84"/>
        <color rgb="FF63BE7B"/>
      </colorScale>
    </cfRule>
  </conditionalFormatting>
  <conditionalFormatting sqref="B5:B7">
    <cfRule type="containsBlanks" dxfId="9" priority="9">
      <formula>LEN(TRIM(B5))=0</formula>
    </cfRule>
  </conditionalFormatting>
  <conditionalFormatting sqref="D5:D7">
    <cfRule type="containsBlanks" dxfId="8" priority="8">
      <formula>LEN(TRIM(D5))=0</formula>
    </cfRule>
  </conditionalFormatting>
  <conditionalFormatting sqref="F5:F7">
    <cfRule type="containsBlanks" dxfId="7" priority="7">
      <formula>LEN(TRIM(F5))=0</formula>
    </cfRule>
  </conditionalFormatting>
  <conditionalFormatting sqref="I5:I7">
    <cfRule type="containsBlanks" dxfId="6" priority="6">
      <formula>LEN(TRIM(I5))=0</formula>
    </cfRule>
  </conditionalFormatting>
  <conditionalFormatting sqref="K5:K7">
    <cfRule type="containsBlanks" dxfId="5" priority="5">
      <formula>LEN(TRIM(K5))=0</formula>
    </cfRule>
  </conditionalFormatting>
  <conditionalFormatting sqref="M5:M7">
    <cfRule type="containsBlanks" dxfId="4" priority="4">
      <formula>LEN(TRIM(M5))=0</formula>
    </cfRule>
  </conditionalFormatting>
  <conditionalFormatting sqref="O5:O7">
    <cfRule type="containsBlanks" dxfId="3" priority="3">
      <formula>LEN(TRIM(O5))=0</formula>
    </cfRule>
  </conditionalFormatting>
  <conditionalFormatting sqref="B3:G3">
    <cfRule type="containsBlanks" dxfId="2" priority="2">
      <formula>LEN(TRIM(B3))=0</formula>
    </cfRule>
  </conditionalFormatting>
  <conditionalFormatting sqref="I3:P3">
    <cfRule type="containsBlanks" dxfId="1" priority="1">
      <formula>LEN(TRIM(I3))=0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B25A8-7585-4ADD-939A-B0A8A742F93F}">
  <dimension ref="A1:J12"/>
  <sheetViews>
    <sheetView workbookViewId="0">
      <selection activeCell="B6" sqref="B6"/>
    </sheetView>
  </sheetViews>
  <sheetFormatPr defaultRowHeight="14.5" x14ac:dyDescent="0.35"/>
  <cols>
    <col min="1" max="10" width="13.26953125" style="2" customWidth="1"/>
  </cols>
  <sheetData>
    <row r="1" spans="1:9" x14ac:dyDescent="0.35">
      <c r="A1" s="6" t="s">
        <v>0</v>
      </c>
    </row>
    <row r="2" spans="1:9" x14ac:dyDescent="0.35">
      <c r="A2" s="6"/>
    </row>
    <row r="3" spans="1:9" x14ac:dyDescent="0.35">
      <c r="A3" s="6" t="s">
        <v>1</v>
      </c>
    </row>
    <row r="4" spans="1:9" ht="29" x14ac:dyDescent="0.35">
      <c r="A4" s="8"/>
      <c r="B4" s="8" t="s">
        <v>11</v>
      </c>
      <c r="C4" s="8" t="s">
        <v>12</v>
      </c>
      <c r="D4" s="8" t="s">
        <v>13</v>
      </c>
    </row>
    <row r="5" spans="1:9" ht="29" x14ac:dyDescent="0.35">
      <c r="A5" s="8" t="s">
        <v>11</v>
      </c>
      <c r="B5" s="9"/>
      <c r="C5" s="8"/>
      <c r="D5" s="8"/>
    </row>
    <row r="6" spans="1:9" ht="29" x14ac:dyDescent="0.35">
      <c r="A6" s="8" t="s">
        <v>12</v>
      </c>
      <c r="B6" s="8"/>
      <c r="C6" s="9"/>
      <c r="D6" s="8"/>
    </row>
    <row r="7" spans="1:9" ht="29" x14ac:dyDescent="0.35">
      <c r="A7" s="8" t="s">
        <v>13</v>
      </c>
      <c r="B7" s="8"/>
      <c r="C7" s="8"/>
      <c r="D7" s="9"/>
    </row>
    <row r="8" spans="1:9" ht="28.5" customHeight="1" x14ac:dyDescent="0.35">
      <c r="E8" s="7"/>
    </row>
    <row r="9" spans="1:9" ht="28.5" customHeight="1" x14ac:dyDescent="0.35">
      <c r="F9" s="7"/>
    </row>
    <row r="10" spans="1:9" ht="28.5" customHeight="1" x14ac:dyDescent="0.35">
      <c r="G10" s="7"/>
    </row>
    <row r="11" spans="1:9" ht="28.5" customHeight="1" x14ac:dyDescent="0.35">
      <c r="H11" s="7"/>
    </row>
    <row r="12" spans="1:9" ht="28.5" customHeight="1" x14ac:dyDescent="0.35">
      <c r="I12" s="7"/>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07E7-CCC4-4889-BD71-71942270A06F}">
  <dimension ref="A1:G6"/>
  <sheetViews>
    <sheetView workbookViewId="0">
      <selection activeCell="C13" sqref="C13"/>
    </sheetView>
  </sheetViews>
  <sheetFormatPr defaultRowHeight="14.5" x14ac:dyDescent="0.35"/>
  <cols>
    <col min="1" max="1" width="15.1796875" bestFit="1" customWidth="1"/>
    <col min="2" max="7" width="14.54296875" customWidth="1"/>
  </cols>
  <sheetData>
    <row r="1" spans="1:7" x14ac:dyDescent="0.35">
      <c r="A1" t="s">
        <v>27</v>
      </c>
    </row>
    <row r="2" spans="1:7" s="2" customFormat="1" ht="29" x14ac:dyDescent="0.35">
      <c r="B2" s="8" t="s">
        <v>28</v>
      </c>
      <c r="C2" s="8" t="s">
        <v>68</v>
      </c>
      <c r="D2" s="8" t="s">
        <v>29</v>
      </c>
      <c r="E2" s="8" t="s">
        <v>30</v>
      </c>
      <c r="F2" s="8" t="s">
        <v>20</v>
      </c>
      <c r="G2" s="8" t="s">
        <v>26</v>
      </c>
    </row>
    <row r="3" spans="1:7" x14ac:dyDescent="0.35">
      <c r="A3" s="21" t="s">
        <v>17</v>
      </c>
      <c r="B3" s="21"/>
      <c r="C3" s="21"/>
      <c r="D3" s="21">
        <f>C3+B3</f>
        <v>0</v>
      </c>
      <c r="E3" s="22">
        <f>IF(D3=0,0,D3/$D$6)</f>
        <v>0</v>
      </c>
      <c r="F3" s="21" t="str">
        <f>IF(E3&gt;0.8,"High",IF(E3&gt;0.6,"Med-High",IF(E3&gt;0.4,"Medium",IF(E3&gt;0.2,"Med-Low",IF(E3&gt;0,"Low","")))))</f>
        <v/>
      </c>
      <c r="G3" s="21" t="str">
        <f>IF(E3&gt;0.8,5,IF(E3&gt;0.6,4,IF(E3&gt;0.4,3,IF(E3&gt;0.2,2,IF(E3&gt;0,1,"")))))</f>
        <v/>
      </c>
    </row>
    <row r="4" spans="1:7" x14ac:dyDescent="0.35">
      <c r="A4" s="21" t="s">
        <v>18</v>
      </c>
      <c r="B4" s="21"/>
      <c r="C4" s="21"/>
      <c r="D4" s="21">
        <f t="shared" ref="D4:D5" si="0">C4+B4</f>
        <v>0</v>
      </c>
      <c r="E4" s="22">
        <f t="shared" ref="E4:E5" si="1">IF(D4=0,0,D4/$D$6)</f>
        <v>0</v>
      </c>
      <c r="F4" s="21" t="str">
        <f t="shared" ref="F4:F5" si="2">IF(E4&gt;0.8,"High",IF(E4&gt;0.6,"Med-High",IF(E4&gt;0.4,"Medium",IF(E4&gt;0.2,"Med-Low",IF(E4&gt;0,"Low","")))))</f>
        <v/>
      </c>
      <c r="G4" s="21" t="str">
        <f t="shared" ref="G4:G5" si="3">IF(E4&gt;0.8,5,IF(E4&gt;0.6,4,IF(E4&gt;0.4,3,IF(E4&gt;0.2,2,IF(E4&gt;0,1,"")))))</f>
        <v/>
      </c>
    </row>
    <row r="5" spans="1:7" x14ac:dyDescent="0.35">
      <c r="A5" s="21" t="s">
        <v>19</v>
      </c>
      <c r="B5" s="21"/>
      <c r="C5" s="21"/>
      <c r="D5" s="21">
        <f t="shared" si="0"/>
        <v>0</v>
      </c>
      <c r="E5" s="22">
        <f t="shared" si="1"/>
        <v>0</v>
      </c>
      <c r="F5" s="21" t="str">
        <f t="shared" si="2"/>
        <v/>
      </c>
      <c r="G5" s="21" t="str">
        <f t="shared" si="3"/>
        <v/>
      </c>
    </row>
    <row r="6" spans="1:7" x14ac:dyDescent="0.35">
      <c r="C6" s="10" t="s">
        <v>21</v>
      </c>
      <c r="D6">
        <f>SUM(D3:D5)</f>
        <v>0</v>
      </c>
    </row>
  </sheetData>
  <conditionalFormatting sqref="B3:C5">
    <cfRule type="containsBlanks" dxfId="0" priority="2">
      <formula>LEN(TRIM(B3))=0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Project brief</vt:lpstr>
      <vt:lpstr>Value index table</vt:lpstr>
      <vt:lpstr>scoring the criteria</vt:lpstr>
      <vt:lpstr>pairwise comparison weighting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 Index tool with instructions</dc:title>
  <dc:creator>Claire Dellar</dc:creator>
  <cp:lastModifiedBy>Claire Dellar</cp:lastModifiedBy>
  <dcterms:created xsi:type="dcterms:W3CDTF">2020-05-16T12:50:45Z</dcterms:created>
  <dcterms:modified xsi:type="dcterms:W3CDTF">2020-10-18T17:38:20Z</dcterms:modified>
</cp:coreProperties>
</file>